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meedu-my.sharepoint.com/personal/halasip_edu_bme_hu/Documents/bme/hk/"/>
    </mc:Choice>
  </mc:AlternateContent>
  <xr:revisionPtr revIDLastSave="0" documentId="8_{13BBB44B-2D4E-49DD-A5C9-F32D13C76639}" xr6:coauthVersionLast="47" xr6:coauthVersionMax="47" xr10:uidLastSave="{00000000-0000-0000-0000-000000000000}"/>
  <bookViews>
    <workbookView xWindow="-120" yWindow="-120" windowWidth="29040" windowHeight="15990" xr2:uid="{60DA3574-D209-43CF-BE52-0C82C4C84EB7}"/>
  </bookViews>
  <sheets>
    <sheet name="kalkulator" sheetId="2" r:id="rId1"/>
    <sheet name="segéd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L14" i="1"/>
  <c r="L15" i="1"/>
  <c r="L16" i="1"/>
  <c r="L17" i="1"/>
  <c r="L13" i="1"/>
  <c r="L3" i="1"/>
  <c r="L4" i="1"/>
  <c r="L5" i="1"/>
  <c r="L6" i="1"/>
  <c r="L7" i="1"/>
  <c r="L8" i="1"/>
  <c r="L9" i="1"/>
  <c r="L10" i="1"/>
  <c r="L11" i="1"/>
  <c r="L12" i="1"/>
  <c r="L2" i="1"/>
</calcChain>
</file>

<file path=xl/sharedStrings.xml><?xml version="1.0" encoding="utf-8"?>
<sst xmlns="http://schemas.openxmlformats.org/spreadsheetml/2006/main" count="59" uniqueCount="33">
  <si>
    <t>Homogén Hallgatói Csoport</t>
  </si>
  <si>
    <t>Kreditindex</t>
  </si>
  <si>
    <t>MSc Felvételi Pontszám</t>
  </si>
  <si>
    <t>Tanulmányi Ösztöndíj</t>
  </si>
  <si>
    <t>-</t>
  </si>
  <si>
    <t>MSC_UM_E</t>
  </si>
  <si>
    <t>MSC_UM</t>
  </si>
  <si>
    <t>Törésponti összeg</t>
  </si>
  <si>
    <t>Min összeg</t>
  </si>
  <si>
    <t>Lépcső</t>
  </si>
  <si>
    <t>Szorzó</t>
  </si>
  <si>
    <t>Max</t>
  </si>
  <si>
    <t>Töréspont</t>
  </si>
  <si>
    <t>Min</t>
  </si>
  <si>
    <t>Százalék</t>
  </si>
  <si>
    <t>Részesül</t>
  </si>
  <si>
    <t>Hallgatók</t>
  </si>
  <si>
    <t>HHCS</t>
  </si>
  <si>
    <t>BSc_IN</t>
  </si>
  <si>
    <t>BSc_VI_S</t>
  </si>
  <si>
    <t>BProf</t>
  </si>
  <si>
    <t>BSc_IN_S</t>
  </si>
  <si>
    <t>BSc_VI</t>
  </si>
  <si>
    <t>BProf_S</t>
  </si>
  <si>
    <t>MSc_IN</t>
  </si>
  <si>
    <t>MSc_VI</t>
  </si>
  <si>
    <t>MSc_EU</t>
  </si>
  <si>
    <t>MSc_GI</t>
  </si>
  <si>
    <t>MSc_IN_E</t>
  </si>
  <si>
    <t>MSc_VI_E</t>
  </si>
  <si>
    <t>MSc_EU_E</t>
  </si>
  <si>
    <t>MSc_GI_E</t>
  </si>
  <si>
    <t>Ösztöndíj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</si>
</sst>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[$Ft-40E]"/>
    <numFmt numFmtId="166" formatCode="0.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2"/>
      <color theme="1"/>
      <name val="Garamond"/>
      <family val="1"/>
      <charset val="238"/>
    </font>
    <font>
      <sz val="22"/>
      <color theme="1"/>
      <name val="Garamond"/>
      <family val="1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CC99FF"/>
        <bgColor rgb="FF9999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9999FF"/>
      </patternFill>
    </fill>
  </fills>
  <borders count="4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indexed="64"/>
      </left>
      <right style="thin">
        <color rgb="FFA4C2F4"/>
      </right>
      <top style="medium">
        <color indexed="6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medium">
        <color indexed="64"/>
      </top>
      <bottom style="thin">
        <color rgb="FFA4C2F4"/>
      </bottom>
      <diagonal/>
    </border>
    <border>
      <left style="thin">
        <color rgb="FFA4C2F4"/>
      </left>
      <right style="medium">
        <color indexed="64"/>
      </right>
      <top style="medium">
        <color indexed="64"/>
      </top>
      <bottom style="thin">
        <color rgb="FFA4C2F4"/>
      </bottom>
      <diagonal/>
    </border>
    <border>
      <left style="medium">
        <color indexed="6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medium">
        <color indexed="64"/>
      </right>
      <top style="thin">
        <color rgb="FFA4C2F4"/>
      </top>
      <bottom style="thin">
        <color rgb="FFA4C2F4"/>
      </bottom>
      <diagonal/>
    </border>
    <border>
      <left style="medium">
        <color indexed="64"/>
      </left>
      <right style="thin">
        <color rgb="FFA4C2F4"/>
      </right>
      <top style="thin">
        <color rgb="FFA4C2F4"/>
      </top>
      <bottom style="medium">
        <color indexed="6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medium">
        <color indexed="64"/>
      </bottom>
      <diagonal/>
    </border>
    <border>
      <left style="thin">
        <color rgb="FFA4C2F4"/>
      </left>
      <right style="medium">
        <color indexed="64"/>
      </right>
      <top style="thin">
        <color rgb="FFA4C2F4"/>
      </top>
      <bottom style="medium">
        <color indexed="64"/>
      </bottom>
      <diagonal/>
    </border>
    <border>
      <left/>
      <right style="medium">
        <color indexed="6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medium">
        <color indexed="64"/>
      </top>
      <bottom/>
      <diagonal/>
    </border>
    <border>
      <left style="thin">
        <color rgb="FFA4C2F4"/>
      </left>
      <right style="thin">
        <color rgb="FFA4C2F4"/>
      </right>
      <top/>
      <bottom/>
      <diagonal/>
    </border>
    <border>
      <left style="thin">
        <color rgb="FFA4C2F4"/>
      </left>
      <right style="thin">
        <color rgb="FFA4C2F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4" xfId="0" applyFont="1" applyBorder="1"/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0" fontId="7" fillId="0" borderId="9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7" fillId="4" borderId="16" xfId="0" applyFont="1" applyFill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1" fontId="6" fillId="0" borderId="14" xfId="0" applyNumberFormat="1" applyFont="1" applyBorder="1" applyAlignment="1" applyProtection="1">
      <alignment horizontal="center" vertical="center"/>
      <protection hidden="1"/>
    </xf>
    <xf numFmtId="1" fontId="6" fillId="0" borderId="13" xfId="0" applyNumberFormat="1" applyFont="1" applyBorder="1" applyAlignment="1" applyProtection="1">
      <alignment horizontal="center" vertical="center"/>
      <protection hidden="1"/>
    </xf>
    <xf numFmtId="166" fontId="6" fillId="0" borderId="13" xfId="2" applyNumberFormat="1" applyFont="1" applyFill="1" applyBorder="1" applyAlignment="1" applyProtection="1">
      <alignment horizontal="center" vertical="center"/>
      <protection hidden="1"/>
    </xf>
    <xf numFmtId="2" fontId="6" fillId="0" borderId="13" xfId="1" applyNumberFormat="1" applyFont="1" applyFill="1" applyBorder="1" applyAlignment="1" applyProtection="1">
      <alignment horizontal="center" vertical="center"/>
      <protection hidden="1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3" fontId="6" fillId="0" borderId="13" xfId="1" applyNumberFormat="1" applyFont="1" applyFill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hidden="1"/>
    </xf>
    <xf numFmtId="166" fontId="6" fillId="0" borderId="0" xfId="2" applyNumberFormat="1" applyFont="1" applyFill="1" applyBorder="1" applyAlignment="1" applyProtection="1">
      <alignment horizontal="center" vertical="center"/>
      <protection hidden="1"/>
    </xf>
    <xf numFmtId="2" fontId="6" fillId="0" borderId="0" xfId="1" applyNumberFormat="1" applyFont="1" applyFill="1" applyBorder="1" applyAlignment="1" applyProtection="1">
      <alignment horizontal="center" vertical="center"/>
      <protection hidden="1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hidden="1"/>
    </xf>
    <xf numFmtId="1" fontId="6" fillId="0" borderId="10" xfId="0" applyNumberFormat="1" applyFont="1" applyBorder="1" applyAlignment="1" applyProtection="1">
      <alignment horizontal="center" vertical="center"/>
      <protection hidden="1"/>
    </xf>
    <xf numFmtId="166" fontId="6" fillId="0" borderId="10" xfId="2" applyNumberFormat="1" applyFont="1" applyFill="1" applyBorder="1" applyAlignment="1" applyProtection="1">
      <alignment horizontal="center" vertical="center"/>
      <protection hidden="1"/>
    </xf>
    <xf numFmtId="2" fontId="6" fillId="0" borderId="10" xfId="1" applyNumberFormat="1" applyFont="1" applyFill="1" applyBorder="1" applyAlignment="1" applyProtection="1">
      <alignment horizontal="center"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3" fontId="6" fillId="0" borderId="10" xfId="1" applyNumberFormat="1" applyFont="1" applyFill="1" applyBorder="1" applyAlignment="1" applyProtection="1">
      <alignment horizontal="center" vertical="center"/>
      <protection locked="0"/>
    </xf>
    <xf numFmtId="3" fontId="0" fillId="5" borderId="20" xfId="0" applyNumberFormat="1" applyFill="1" applyBorder="1"/>
    <xf numFmtId="1" fontId="6" fillId="0" borderId="0" xfId="0" applyNumberFormat="1" applyFont="1" applyBorder="1" applyAlignment="1" applyProtection="1">
      <alignment horizontal="center" vertical="center"/>
      <protection hidden="1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3" fontId="0" fillId="5" borderId="21" xfId="0" applyNumberFormat="1" applyFill="1" applyBorder="1"/>
    <xf numFmtId="0" fontId="7" fillId="6" borderId="19" xfId="0" applyFont="1" applyFill="1" applyBorder="1" applyAlignment="1" applyProtection="1">
      <alignment horizontal="center" vertical="center"/>
      <protection hidden="1"/>
    </xf>
    <xf numFmtId="0" fontId="2" fillId="0" borderId="22" xfId="0" applyFont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0" borderId="27" xfId="0" applyFont="1" applyBorder="1"/>
    <xf numFmtId="0" fontId="2" fillId="0" borderId="25" xfId="0" applyFont="1" applyBorder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2" fillId="2" borderId="23" xfId="0" applyFont="1" applyFill="1" applyBorder="1"/>
    <xf numFmtId="0" fontId="2" fillId="0" borderId="28" xfId="0" applyFont="1" applyBorder="1"/>
    <xf numFmtId="0" fontId="2" fillId="0" borderId="29" xfId="0" applyFont="1" applyBorder="1"/>
    <xf numFmtId="0" fontId="2" fillId="3" borderId="30" xfId="0" applyFont="1" applyFill="1" applyBorder="1"/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/>
    <xf numFmtId="0" fontId="2" fillId="3" borderId="33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/>
    <xf numFmtId="0" fontId="4" fillId="3" borderId="24" xfId="0" applyFont="1" applyFill="1" applyBorder="1" applyAlignment="1">
      <alignment horizontal="center" vertical="center"/>
    </xf>
    <xf numFmtId="0" fontId="2" fillId="3" borderId="38" xfId="0" applyFont="1" applyFill="1" applyBorder="1"/>
    <xf numFmtId="0" fontId="2" fillId="3" borderId="3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 vertical="center"/>
    </xf>
  </cellXfs>
  <cellStyles count="3">
    <cellStyle name="Ezres" xfId="1" builtinId="3"/>
    <cellStyle name="Normál" xfId="0" builtinId="0"/>
    <cellStyle name="Százalék" xfId="2" builtinId="5"/>
  </cellStyles>
  <dxfs count="49"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CC99FF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648-317F-413D-A568-68F88C363E03}">
  <dimension ref="A1:AO41"/>
  <sheetViews>
    <sheetView tabSelected="1" zoomScaleNormal="100" workbookViewId="0">
      <selection activeCell="C9" sqref="C9"/>
    </sheetView>
  </sheetViews>
  <sheetFormatPr defaultRowHeight="15" x14ac:dyDescent="0.25"/>
  <cols>
    <col min="1" max="2" width="30" customWidth="1"/>
    <col min="3" max="3" width="76.28515625" customWidth="1"/>
    <col min="4" max="4" width="39.85546875" bestFit="1" customWidth="1"/>
    <col min="5" max="5" width="30" customWidth="1"/>
    <col min="6" max="41" width="255.7109375" customWidth="1"/>
  </cols>
  <sheetData>
    <row r="1" spans="1:41" ht="15.75" thickBot="1" x14ac:dyDescent="0.3">
      <c r="A1" s="1"/>
      <c r="B1" s="2"/>
      <c r="C1" s="3"/>
      <c r="D1" s="3"/>
      <c r="E1" s="39"/>
      <c r="F1" s="45"/>
      <c r="G1" s="45"/>
      <c r="H1" s="4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41.25" customHeight="1" thickBot="1" x14ac:dyDescent="0.3">
      <c r="A2" s="5"/>
      <c r="B2" s="48"/>
      <c r="C2" s="49"/>
      <c r="D2" s="58"/>
      <c r="E2" s="50"/>
      <c r="F2" s="46"/>
      <c r="G2" s="4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ht="62.25" customHeight="1" thickBot="1" x14ac:dyDescent="0.3">
      <c r="A3" s="5"/>
      <c r="B3" s="51"/>
      <c r="C3" s="56" t="s">
        <v>0</v>
      </c>
      <c r="D3" s="59" t="s">
        <v>31</v>
      </c>
      <c r="E3" s="57"/>
      <c r="F3" s="46"/>
      <c r="G3" s="4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ht="62.25" customHeight="1" thickBot="1" x14ac:dyDescent="0.3">
      <c r="A4" s="5"/>
      <c r="B4" s="51"/>
      <c r="C4" s="56" t="s">
        <v>1</v>
      </c>
      <c r="D4" s="59"/>
      <c r="E4" s="57"/>
      <c r="F4" s="46"/>
      <c r="G4" s="4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ht="62.25" customHeight="1" thickBot="1" x14ac:dyDescent="0.3">
      <c r="A5" s="5"/>
      <c r="B5" s="51"/>
      <c r="C5" s="56" t="s">
        <v>2</v>
      </c>
      <c r="D5" s="59"/>
      <c r="E5" s="57"/>
      <c r="F5" s="46"/>
      <c r="G5" s="4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ht="62.25" customHeight="1" thickBot="1" x14ac:dyDescent="0.3">
      <c r="A6" s="5"/>
      <c r="B6" s="51"/>
      <c r="C6" s="6"/>
      <c r="D6" s="60"/>
      <c r="E6" s="52"/>
      <c r="F6" s="46"/>
      <c r="G6" s="4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62.25" customHeight="1" thickBot="1" x14ac:dyDescent="0.3">
      <c r="A7" s="5"/>
      <c r="B7" s="51"/>
      <c r="C7" s="56" t="s">
        <v>3</v>
      </c>
      <c r="D7" s="62" t="str">
        <f>IFERROR(VLOOKUP(D3,segéd!A2:L17,12,FALSE),"Nem megfelelő kitöltés")</f>
        <v>Nem megfelelő kitöltés</v>
      </c>
      <c r="E7" s="57"/>
      <c r="F7" s="46"/>
      <c r="G7" s="4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ht="41.25" customHeight="1" thickBot="1" x14ac:dyDescent="0.3">
      <c r="A8" s="38"/>
      <c r="B8" s="53"/>
      <c r="C8" s="54"/>
      <c r="D8" s="61"/>
      <c r="E8" s="55"/>
      <c r="F8" s="46"/>
      <c r="G8" s="4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ht="255" customHeight="1" x14ac:dyDescent="0.25">
      <c r="A9" s="43"/>
      <c r="B9" s="47"/>
      <c r="C9" s="47"/>
      <c r="D9" s="47"/>
      <c r="E9" s="47"/>
      <c r="F9" s="43"/>
      <c r="G9" s="43"/>
      <c r="H9" s="3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spans="1:41" ht="255" customHeight="1" x14ac:dyDescent="0.25">
      <c r="A10" s="43"/>
      <c r="B10" s="43"/>
      <c r="C10" s="44"/>
      <c r="D10" s="44"/>
      <c r="E10" s="43"/>
      <c r="F10" s="43"/>
      <c r="G10" s="43"/>
      <c r="H10" s="3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1" ht="255" customHeight="1" x14ac:dyDescent="0.25">
      <c r="A11" s="43"/>
      <c r="B11" s="43"/>
      <c r="C11" s="44"/>
      <c r="D11" s="44"/>
      <c r="E11" s="43"/>
      <c r="F11" s="43"/>
      <c r="G11" s="43"/>
      <c r="H11" s="38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</row>
    <row r="12" spans="1:41" ht="255" customHeight="1" x14ac:dyDescent="0.25">
      <c r="A12" s="43"/>
      <c r="B12" s="43"/>
      <c r="C12" s="44"/>
      <c r="D12" s="44"/>
      <c r="E12" s="43"/>
      <c r="F12" s="43"/>
      <c r="G12" s="43"/>
      <c r="H12" s="38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</row>
    <row r="13" spans="1:41" ht="255" customHeight="1" x14ac:dyDescent="0.25">
      <c r="A13" s="41"/>
      <c r="B13" s="8"/>
      <c r="C13" s="9"/>
      <c r="D13" s="9"/>
      <c r="E13" s="8"/>
      <c r="F13" s="42"/>
      <c r="G13" s="42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</row>
    <row r="14" spans="1:41" ht="255" customHeight="1" x14ac:dyDescent="0.25">
      <c r="A14" s="7"/>
      <c r="B14" s="8"/>
      <c r="C14" s="9"/>
      <c r="D14" s="9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</row>
    <row r="15" spans="1:41" ht="255" customHeight="1" x14ac:dyDescent="0.25">
      <c r="A15" s="7"/>
      <c r="B15" s="8"/>
      <c r="C15" s="9"/>
      <c r="D15" s="9"/>
      <c r="E15" s="8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</row>
    <row r="16" spans="1:41" ht="255" customHeight="1" x14ac:dyDescent="0.25">
      <c r="A16" s="7"/>
      <c r="B16" s="8"/>
      <c r="C16" s="9"/>
      <c r="D16" s="9"/>
      <c r="E16" s="8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41" ht="255" customHeight="1" x14ac:dyDescent="0.25">
      <c r="A17" s="7"/>
      <c r="B17" s="8"/>
      <c r="C17" s="9"/>
      <c r="D17" s="9"/>
      <c r="E17" s="8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41" ht="255" customHeight="1" x14ac:dyDescent="0.25">
      <c r="A18" s="7"/>
      <c r="B18" s="8"/>
      <c r="C18" s="9"/>
      <c r="D18" s="9"/>
      <c r="E18" s="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  <row r="19" spans="1:41" ht="255" customHeight="1" x14ac:dyDescent="0.25">
      <c r="A19" s="7"/>
      <c r="B19" s="8"/>
      <c r="C19" s="9"/>
      <c r="D19" s="9"/>
      <c r="E19" s="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1:41" ht="255" customHeight="1" x14ac:dyDescent="0.25">
      <c r="A20" s="7"/>
      <c r="B20" s="8"/>
      <c r="C20" s="9"/>
      <c r="D20" s="9"/>
      <c r="E20" s="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</row>
    <row r="21" spans="1:41" ht="255" customHeight="1" x14ac:dyDescent="0.25">
      <c r="A21" s="7"/>
      <c r="B21" s="8"/>
      <c r="C21" s="9"/>
      <c r="D21" s="9"/>
      <c r="E21" s="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</row>
    <row r="22" spans="1:41" ht="255" customHeight="1" x14ac:dyDescent="0.25">
      <c r="A22" s="7"/>
      <c r="B22" s="8"/>
      <c r="C22" s="9"/>
      <c r="D22" s="9"/>
      <c r="E22" s="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1:41" ht="255" customHeight="1" x14ac:dyDescent="0.25">
      <c r="A23" s="7"/>
      <c r="B23" s="8"/>
      <c r="C23" s="9"/>
      <c r="D23" s="9"/>
      <c r="E23" s="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1:41" ht="255" customHeight="1" x14ac:dyDescent="0.25">
      <c r="A24" s="7"/>
      <c r="B24" s="8"/>
      <c r="C24" s="9"/>
      <c r="D24" s="9"/>
      <c r="E24" s="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ht="255" customHeight="1" x14ac:dyDescent="0.25">
      <c r="A25" s="7"/>
      <c r="B25" s="8"/>
      <c r="C25" s="9"/>
      <c r="D25" s="9"/>
      <c r="E25" s="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ht="255" customHeight="1" x14ac:dyDescent="0.25">
      <c r="A26" s="7"/>
      <c r="B26" s="8"/>
      <c r="C26" s="9"/>
      <c r="D26" s="9"/>
      <c r="E26" s="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 ht="255" customHeight="1" x14ac:dyDescent="0.25">
      <c r="A27" s="7"/>
      <c r="B27" s="8"/>
      <c r="C27" s="9"/>
      <c r="D27" s="9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 ht="255" customHeight="1" x14ac:dyDescent="0.25">
      <c r="A28" s="7"/>
      <c r="B28" s="8"/>
      <c r="C28" s="9"/>
      <c r="D28" s="9"/>
      <c r="E28" s="8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1:41" ht="255" customHeight="1" x14ac:dyDescent="0.25">
      <c r="A29" s="7"/>
      <c r="B29" s="8"/>
      <c r="C29" s="9"/>
      <c r="D29" s="9"/>
      <c r="E29" s="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 ht="255" customHeight="1" x14ac:dyDescent="0.25">
      <c r="A30" s="7"/>
      <c r="B30" s="8"/>
      <c r="C30" s="9"/>
      <c r="D30" s="9"/>
      <c r="E30" s="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 ht="255" customHeight="1" x14ac:dyDescent="0.25">
      <c r="A31" s="7"/>
      <c r="B31" s="8"/>
      <c r="C31" s="9"/>
      <c r="D31" s="9"/>
      <c r="E31" s="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1:41" ht="255" customHeight="1" x14ac:dyDescent="0.25">
      <c r="A32" s="7"/>
      <c r="B32" s="8"/>
      <c r="C32" s="9"/>
      <c r="D32" s="9"/>
      <c r="E32" s="8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spans="1:41" ht="255" customHeight="1" x14ac:dyDescent="0.25">
      <c r="A33" s="7"/>
      <c r="B33" s="8"/>
      <c r="C33" s="9"/>
      <c r="D33" s="9"/>
      <c r="E33" s="8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spans="1:41" ht="255" customHeight="1" x14ac:dyDescent="0.25">
      <c r="A34" s="7"/>
      <c r="B34" s="8"/>
      <c r="C34" s="9"/>
      <c r="D34" s="9"/>
      <c r="E34" s="8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</row>
    <row r="35" spans="1:41" ht="255" customHeight="1" x14ac:dyDescent="0.25">
      <c r="A35" s="7"/>
      <c r="B35" s="8"/>
      <c r="C35" s="9"/>
      <c r="D35" s="9"/>
      <c r="E35" s="8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spans="1:41" ht="255" customHeight="1" x14ac:dyDescent="0.25">
      <c r="A36" s="7"/>
      <c r="B36" s="8"/>
      <c r="C36" s="9"/>
      <c r="D36" s="9"/>
      <c r="E36" s="8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</row>
    <row r="37" spans="1:41" ht="255" customHeight="1" x14ac:dyDescent="0.25">
      <c r="A37" s="7"/>
      <c r="B37" s="8"/>
      <c r="C37" s="9"/>
      <c r="D37" s="9"/>
      <c r="E37" s="8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spans="1:41" ht="255" customHeight="1" x14ac:dyDescent="0.25">
      <c r="A38" s="7"/>
      <c r="B38" s="8"/>
      <c r="C38" s="9"/>
      <c r="D38" s="9"/>
      <c r="E38" s="8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ht="255" customHeight="1" x14ac:dyDescent="0.25">
      <c r="A39" s="7"/>
      <c r="B39" s="8"/>
      <c r="C39" s="9"/>
      <c r="D39" s="9"/>
      <c r="E39" s="8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spans="1:41" ht="255" customHeight="1" x14ac:dyDescent="0.25">
      <c r="A40" s="7"/>
      <c r="B40" s="8"/>
      <c r="C40" s="9"/>
      <c r="D40" s="9"/>
      <c r="E40" s="8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</row>
    <row r="41" spans="1:41" ht="255" customHeight="1" x14ac:dyDescent="0.25">
      <c r="A41" s="7"/>
      <c r="B41" s="8"/>
      <c r="C41" s="9"/>
      <c r="D41" s="9"/>
      <c r="E41" s="8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4C92A1-0CD0-42EA-A526-47C6A7B75F4E}">
          <x14:formula1>
            <xm:f>segéd!A2:A17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4766-5834-4B93-BDC1-E90540F22CAA}">
  <dimension ref="A1:L17"/>
  <sheetViews>
    <sheetView workbookViewId="0">
      <selection activeCell="D29" sqref="D29"/>
    </sheetView>
  </sheetViews>
  <sheetFormatPr defaultRowHeight="15" x14ac:dyDescent="0.25"/>
  <cols>
    <col min="1" max="1" width="11.28515625" bestFit="1" customWidth="1"/>
    <col min="2" max="2" width="9.28515625" bestFit="1" customWidth="1"/>
    <col min="3" max="3" width="8.7109375" bestFit="1" customWidth="1"/>
    <col min="4" max="4" width="8.42578125" bestFit="1" customWidth="1"/>
    <col min="5" max="5" width="5.5703125" bestFit="1" customWidth="1"/>
    <col min="6" max="6" width="10" bestFit="1" customWidth="1"/>
    <col min="7" max="7" width="5.5703125" bestFit="1" customWidth="1"/>
    <col min="8" max="8" width="6.7109375" bestFit="1" customWidth="1"/>
    <col min="9" max="9" width="7" bestFit="1" customWidth="1"/>
    <col min="10" max="10" width="10.85546875" bestFit="1" customWidth="1"/>
    <col min="11" max="11" width="17" bestFit="1" customWidth="1"/>
    <col min="12" max="12" width="9.42578125" bestFit="1" customWidth="1"/>
  </cols>
  <sheetData>
    <row r="1" spans="1:12" ht="15.75" thickBot="1" x14ac:dyDescent="0.3">
      <c r="A1" s="13" t="s">
        <v>17</v>
      </c>
      <c r="B1" s="16" t="s">
        <v>16</v>
      </c>
      <c r="C1" s="15" t="s">
        <v>15</v>
      </c>
      <c r="D1" s="15" t="s">
        <v>14</v>
      </c>
      <c r="E1" s="15" t="s">
        <v>13</v>
      </c>
      <c r="F1" s="15" t="s">
        <v>12</v>
      </c>
      <c r="G1" s="15" t="s">
        <v>11</v>
      </c>
      <c r="H1" s="14" t="s">
        <v>10</v>
      </c>
      <c r="I1" s="14" t="s">
        <v>9</v>
      </c>
      <c r="J1" s="14" t="s">
        <v>8</v>
      </c>
      <c r="K1" s="14" t="s">
        <v>7</v>
      </c>
      <c r="L1" s="37" t="s">
        <v>32</v>
      </c>
    </row>
    <row r="2" spans="1:12" x14ac:dyDescent="0.25">
      <c r="A2" s="13" t="s">
        <v>18</v>
      </c>
      <c r="B2" s="17">
        <v>1027</v>
      </c>
      <c r="C2" s="18">
        <v>423</v>
      </c>
      <c r="D2" s="19">
        <v>0.41187925998052582</v>
      </c>
      <c r="E2" s="20">
        <v>3.7</v>
      </c>
      <c r="F2" s="20">
        <v>5.33</v>
      </c>
      <c r="G2" s="20">
        <v>6.17</v>
      </c>
      <c r="H2" s="21">
        <v>0.5</v>
      </c>
      <c r="I2" s="22" t="s">
        <v>4</v>
      </c>
      <c r="J2" s="22">
        <v>16600</v>
      </c>
      <c r="K2" s="22">
        <v>32000</v>
      </c>
      <c r="L2" s="33" t="e">
        <f>ROUNDUP(IF(AND(kalkulator!$D$4&lt;=F2,kalkulator!$D$4&gt;=E2),(K2-J2)/(F2-E2)*(kalkulator!$D$4-E2)+J2,IF(kalkulator!$D$4&gt;F2,(K2-J2)/(F2-E2)*H2*(kalkulator!$D$4-F2)+K2,"")),-2)</f>
        <v>#VALUE!</v>
      </c>
    </row>
    <row r="3" spans="1:12" x14ac:dyDescent="0.25">
      <c r="A3" s="11" t="s">
        <v>19</v>
      </c>
      <c r="B3" s="23">
        <v>179</v>
      </c>
      <c r="C3" s="34">
        <v>72</v>
      </c>
      <c r="D3" s="24">
        <v>0.4022346368715084</v>
      </c>
      <c r="E3" s="25">
        <v>4.37</v>
      </c>
      <c r="F3" s="25">
        <v>5.73</v>
      </c>
      <c r="G3" s="25">
        <v>6.33</v>
      </c>
      <c r="H3" s="35">
        <v>0.5</v>
      </c>
      <c r="I3" s="26" t="s">
        <v>4</v>
      </c>
      <c r="J3" s="26">
        <v>16600</v>
      </c>
      <c r="K3" s="26">
        <v>33000</v>
      </c>
      <c r="L3" s="33" t="e">
        <f>ROUNDUP(IF(AND(kalkulator!$D$4&lt;=F3,kalkulator!$D$4&gt;=E3),(K3-J3)/(F3-E3)*(kalkulator!$D$4-E3)+J3,IF(kalkulator!$D$4&gt;F3,(K3-J3)/(F3-E3)*H3*(kalkulator!$D$4-F3)+K3,"")),-2)</f>
        <v>#VALUE!</v>
      </c>
    </row>
    <row r="4" spans="1:12" x14ac:dyDescent="0.25">
      <c r="A4" s="11" t="s">
        <v>20</v>
      </c>
      <c r="B4" s="23">
        <v>135</v>
      </c>
      <c r="C4" s="34">
        <v>54</v>
      </c>
      <c r="D4" s="24">
        <v>0.4</v>
      </c>
      <c r="E4" s="25">
        <v>3.37</v>
      </c>
      <c r="F4" s="25">
        <v>4.63</v>
      </c>
      <c r="G4" s="25">
        <v>5.37</v>
      </c>
      <c r="H4" s="35">
        <v>0.5</v>
      </c>
      <c r="I4" s="26" t="s">
        <v>4</v>
      </c>
      <c r="J4" s="26">
        <v>16600</v>
      </c>
      <c r="K4" s="26">
        <v>33000</v>
      </c>
      <c r="L4" s="33" t="e">
        <f>ROUNDUP(IF(AND(kalkulator!$D$4&lt;=F4,kalkulator!$D$4&gt;=E4),(K4-J4)/(F4-E4)*(kalkulator!$D$4-E4)+J4,IF(kalkulator!$D$4&gt;F4,(K4-J4)/(F4-E4)*H4*(kalkulator!$D$4-F4)+K4,"")),-2)</f>
        <v>#VALUE!</v>
      </c>
    </row>
    <row r="5" spans="1:12" x14ac:dyDescent="0.25">
      <c r="A5" s="11" t="s">
        <v>21</v>
      </c>
      <c r="B5" s="23">
        <v>494</v>
      </c>
      <c r="C5" s="34">
        <v>198</v>
      </c>
      <c r="D5" s="24">
        <v>0.40080971659919029</v>
      </c>
      <c r="E5" s="25">
        <v>4.07</v>
      </c>
      <c r="F5" s="25">
        <v>5.4</v>
      </c>
      <c r="G5" s="25">
        <v>6.33</v>
      </c>
      <c r="H5" s="35">
        <v>0.5</v>
      </c>
      <c r="I5" s="26" t="s">
        <v>4</v>
      </c>
      <c r="J5" s="26">
        <v>16600</v>
      </c>
      <c r="K5" s="26">
        <v>33000</v>
      </c>
      <c r="L5" s="33" t="e">
        <f>ROUNDUP(IF(AND(kalkulator!$D$4&lt;=F5,kalkulator!$D$4&gt;=E5),(K5-J5)/(F5-E5)*(kalkulator!$D$4-E5)+J5,IF(kalkulator!$D$4&gt;F5,(K5-J5)/(F5-E5)*H5*(kalkulator!$D$4-F5)+K5,"")),-2)</f>
        <v>#VALUE!</v>
      </c>
    </row>
    <row r="6" spans="1:12" x14ac:dyDescent="0.25">
      <c r="A6" s="11" t="s">
        <v>22</v>
      </c>
      <c r="B6" s="23">
        <v>472</v>
      </c>
      <c r="C6" s="34">
        <v>189</v>
      </c>
      <c r="D6" s="24">
        <v>0.40042372881355931</v>
      </c>
      <c r="E6" s="25">
        <v>3.5</v>
      </c>
      <c r="F6" s="25">
        <v>5.13</v>
      </c>
      <c r="G6" s="25">
        <v>6.2</v>
      </c>
      <c r="H6" s="35">
        <v>0.5</v>
      </c>
      <c r="I6" s="26" t="s">
        <v>4</v>
      </c>
      <c r="J6" s="26">
        <v>16600</v>
      </c>
      <c r="K6" s="26">
        <v>33000</v>
      </c>
      <c r="L6" s="33" t="e">
        <f>ROUNDUP(IF(AND(kalkulator!$D$4&lt;=F6,kalkulator!$D$4&gt;=E6),(K6-J6)/(F6-E6)*(kalkulator!$D$4-E6)+J6,IF(kalkulator!$D$4&gt;F6,(K6-J6)/(F6-E6)*H6*(kalkulator!$D$4-F6)+K6,"")),-2)</f>
        <v>#VALUE!</v>
      </c>
    </row>
    <row r="7" spans="1:12" ht="15.75" thickBot="1" x14ac:dyDescent="0.3">
      <c r="A7" s="12" t="s">
        <v>23</v>
      </c>
      <c r="B7" s="27">
        <v>83</v>
      </c>
      <c r="C7" s="28">
        <v>34</v>
      </c>
      <c r="D7" s="29">
        <v>0.40963855421686746</v>
      </c>
      <c r="E7" s="30">
        <v>4.5</v>
      </c>
      <c r="F7" s="30">
        <v>6</v>
      </c>
      <c r="G7" s="30">
        <v>6.83</v>
      </c>
      <c r="H7" s="31">
        <v>0.5</v>
      </c>
      <c r="I7" s="32" t="s">
        <v>4</v>
      </c>
      <c r="J7" s="32">
        <v>16600</v>
      </c>
      <c r="K7" s="32">
        <v>33000</v>
      </c>
      <c r="L7" s="33" t="e">
        <f>ROUNDUP(IF(AND(kalkulator!$D$4&lt;=F7,kalkulator!$D$4&gt;=E7),(K7-J7)/(F7-E7)*(kalkulator!$D$4-E7)+J7,IF(kalkulator!$D$4&gt;F7,(K7-J7)/(F7-E7)*H7*(kalkulator!$D$4-F7)+K7,"")),-2)</f>
        <v>#VALUE!</v>
      </c>
    </row>
    <row r="8" spans="1:12" x14ac:dyDescent="0.25">
      <c r="A8" s="11" t="s">
        <v>24</v>
      </c>
      <c r="B8" s="23">
        <v>248</v>
      </c>
      <c r="C8" s="34">
        <v>101</v>
      </c>
      <c r="D8" s="24">
        <v>0.40725806451612906</v>
      </c>
      <c r="E8" s="25">
        <v>4.4000000000000004</v>
      </c>
      <c r="F8" s="25">
        <v>5.97</v>
      </c>
      <c r="G8" s="25">
        <v>7.7</v>
      </c>
      <c r="H8" s="35">
        <v>0.5</v>
      </c>
      <c r="I8" s="26" t="s">
        <v>4</v>
      </c>
      <c r="J8" s="26">
        <v>20000</v>
      </c>
      <c r="K8" s="26">
        <v>34000</v>
      </c>
      <c r="L8" s="33" t="e">
        <f>ROUNDUP(IF(AND(kalkulator!$D$4&lt;=F8,kalkulator!$D$4&gt;=E8),(K8-J8)/(F8-E8)*(kalkulator!$D$4-E8)+J8,IF(kalkulator!$D$4&gt;F8,(K8-J8)/(F8-E8)*H8*(kalkulator!$D$4-F8)+K8,"")),-2)</f>
        <v>#VALUE!</v>
      </c>
    </row>
    <row r="9" spans="1:12" x14ac:dyDescent="0.25">
      <c r="A9" s="11" t="s">
        <v>25</v>
      </c>
      <c r="B9" s="23">
        <v>175</v>
      </c>
      <c r="C9" s="34">
        <v>71</v>
      </c>
      <c r="D9" s="24">
        <v>0.40571428571428569</v>
      </c>
      <c r="E9" s="25">
        <v>4.7</v>
      </c>
      <c r="F9" s="25">
        <v>5.83</v>
      </c>
      <c r="G9" s="25">
        <v>6.67</v>
      </c>
      <c r="H9" s="35">
        <v>0.5</v>
      </c>
      <c r="I9" s="26" t="s">
        <v>4</v>
      </c>
      <c r="J9" s="26">
        <v>20000</v>
      </c>
      <c r="K9" s="26">
        <v>34000</v>
      </c>
      <c r="L9" s="33" t="e">
        <f>ROUNDUP(IF(AND(kalkulator!$D$4&lt;=F9,kalkulator!$D$4&gt;=E9),(K9-J9)/(F9-E9)*(kalkulator!$D$4-E9)+J9,IF(kalkulator!$D$4&gt;F9,(K9-J9)/(F9-E9)*H9*(kalkulator!$D$4-F9)+K9,"")),-2)</f>
        <v>#VALUE!</v>
      </c>
    </row>
    <row r="10" spans="1:12" x14ac:dyDescent="0.25">
      <c r="A10" s="11" t="s">
        <v>26</v>
      </c>
      <c r="B10" s="23">
        <v>80</v>
      </c>
      <c r="C10" s="34">
        <v>33</v>
      </c>
      <c r="D10" s="24">
        <v>0.41249999999999998</v>
      </c>
      <c r="E10" s="25">
        <v>4.2300000000000004</v>
      </c>
      <c r="F10" s="25">
        <v>5.83</v>
      </c>
      <c r="G10" s="25">
        <v>7.27</v>
      </c>
      <c r="H10" s="35">
        <v>0.5</v>
      </c>
      <c r="I10" s="26" t="s">
        <v>4</v>
      </c>
      <c r="J10" s="26">
        <v>20000</v>
      </c>
      <c r="K10" s="26">
        <v>34000</v>
      </c>
      <c r="L10" s="33" t="e">
        <f>ROUNDUP(IF(AND(kalkulator!$D$4&lt;=F10,kalkulator!$D$4&gt;=E10),(K10-J10)/(F10-E10)*(kalkulator!$D$4-E10)+J10,IF(kalkulator!$D$4&gt;F10,(K10-J10)/(F10-E10)*H10*(kalkulator!$D$4-F10)+K10,"")),-2)</f>
        <v>#VALUE!</v>
      </c>
    </row>
    <row r="11" spans="1:12" x14ac:dyDescent="0.25">
      <c r="A11" s="11" t="s">
        <v>6</v>
      </c>
      <c r="B11" s="23">
        <v>20</v>
      </c>
      <c r="C11" s="34">
        <v>10</v>
      </c>
      <c r="D11" s="24">
        <v>0.5</v>
      </c>
      <c r="E11" s="25">
        <v>4.4000000000000004</v>
      </c>
      <c r="F11" s="25">
        <v>6.27</v>
      </c>
      <c r="G11" s="25">
        <v>6.27</v>
      </c>
      <c r="H11" s="35">
        <v>0.5</v>
      </c>
      <c r="I11" s="26" t="s">
        <v>4</v>
      </c>
      <c r="J11" s="26">
        <v>22000</v>
      </c>
      <c r="K11" s="26">
        <v>34000</v>
      </c>
      <c r="L11" s="33" t="e">
        <f>ROUNDUP(IF(AND(kalkulator!$D$4&lt;=F11,kalkulator!$D$4&gt;=E11),(K11-J11)/(F11-E11)*(kalkulator!$D$4-E11)+J11,IF(kalkulator!$D$4&gt;F11,(K11-J11)/(F11-E11)*H11*(kalkulator!$D$4-F11)+K11,"")),-2)</f>
        <v>#VALUE!</v>
      </c>
    </row>
    <row r="12" spans="1:12" ht="15.75" thickBot="1" x14ac:dyDescent="0.3">
      <c r="A12" s="12" t="s">
        <v>27</v>
      </c>
      <c r="B12" s="27">
        <v>37</v>
      </c>
      <c r="C12" s="28">
        <v>15</v>
      </c>
      <c r="D12" s="29">
        <v>0.40540540540540543</v>
      </c>
      <c r="E12" s="30">
        <v>4.17</v>
      </c>
      <c r="F12" s="30">
        <v>5.83</v>
      </c>
      <c r="G12" s="30">
        <v>6.33</v>
      </c>
      <c r="H12" s="31">
        <v>0.5</v>
      </c>
      <c r="I12" s="32" t="s">
        <v>4</v>
      </c>
      <c r="J12" s="32">
        <v>20000</v>
      </c>
      <c r="K12" s="32">
        <v>34000</v>
      </c>
      <c r="L12" s="33" t="e">
        <f>ROUNDUP(IF(AND(kalkulator!$D$4&lt;=F12,kalkulator!$D$4&gt;=E12),(K12-J12)/(F12-E12)*(kalkulator!$D$4-E12)+J12,IF(kalkulator!$D$4&gt;F12,(K12-J12)/(F12-E12)*H12*(kalkulator!$D$4-F12)+K12,"")),-2)</f>
        <v>#VALUE!</v>
      </c>
    </row>
    <row r="13" spans="1:12" x14ac:dyDescent="0.25">
      <c r="A13" s="11" t="s">
        <v>28</v>
      </c>
      <c r="B13" s="23">
        <v>211</v>
      </c>
      <c r="C13" s="34">
        <v>112</v>
      </c>
      <c r="D13" s="24">
        <v>0.53080568720379151</v>
      </c>
      <c r="E13" s="25">
        <v>41</v>
      </c>
      <c r="F13" s="25" t="s">
        <v>4</v>
      </c>
      <c r="G13" s="25">
        <v>45</v>
      </c>
      <c r="H13" s="35" t="s">
        <v>4</v>
      </c>
      <c r="I13" s="26">
        <v>2000</v>
      </c>
      <c r="J13" s="26">
        <v>22000</v>
      </c>
      <c r="K13" s="26" t="s">
        <v>4</v>
      </c>
      <c r="L13" s="33" t="e">
        <f>ROUNDUP(IF(kalkulator!$D$5&gt;=E13,I13*(kalkulator!$D$5-E13)+J13,""),-2)</f>
        <v>#VALUE!</v>
      </c>
    </row>
    <row r="14" spans="1:12" x14ac:dyDescent="0.25">
      <c r="A14" s="11" t="s">
        <v>29</v>
      </c>
      <c r="B14" s="23">
        <v>134</v>
      </c>
      <c r="C14" s="34">
        <v>74</v>
      </c>
      <c r="D14" s="24">
        <v>0.55223880597014929</v>
      </c>
      <c r="E14" s="25">
        <v>40</v>
      </c>
      <c r="F14" s="25" t="s">
        <v>4</v>
      </c>
      <c r="G14" s="25">
        <v>45</v>
      </c>
      <c r="H14" s="35" t="s">
        <v>4</v>
      </c>
      <c r="I14" s="26">
        <v>2000</v>
      </c>
      <c r="J14" s="26">
        <v>22000</v>
      </c>
      <c r="K14" s="26" t="s">
        <v>4</v>
      </c>
      <c r="L14" s="33" t="e">
        <f>ROUNDUP(IF(kalkulator!$D$5&gt;=E14,I14*(kalkulator!$D$5-E14)+J14,""),-2)</f>
        <v>#VALUE!</v>
      </c>
    </row>
    <row r="15" spans="1:12" x14ac:dyDescent="0.25">
      <c r="A15" s="11" t="s">
        <v>30</v>
      </c>
      <c r="B15" s="23">
        <v>40</v>
      </c>
      <c r="C15" s="34">
        <v>25</v>
      </c>
      <c r="D15" s="24">
        <v>0.625</v>
      </c>
      <c r="E15" s="25">
        <v>44</v>
      </c>
      <c r="F15" s="25" t="s">
        <v>4</v>
      </c>
      <c r="G15" s="25">
        <v>45</v>
      </c>
      <c r="H15" s="35" t="s">
        <v>4</v>
      </c>
      <c r="I15" s="26">
        <v>2500</v>
      </c>
      <c r="J15" s="26">
        <v>24000</v>
      </c>
      <c r="K15" s="26" t="s">
        <v>4</v>
      </c>
      <c r="L15" s="33" t="e">
        <f>ROUNDUP(IF(kalkulator!$D$5&gt;=E15,I15*(kalkulator!$D$5-E15)+J15,""),-2)</f>
        <v>#VALUE!</v>
      </c>
    </row>
    <row r="16" spans="1:12" x14ac:dyDescent="0.25">
      <c r="A16" s="11" t="s">
        <v>31</v>
      </c>
      <c r="B16" s="23">
        <v>13</v>
      </c>
      <c r="C16" s="34">
        <v>6</v>
      </c>
      <c r="D16" s="24">
        <v>0.46153846153846156</v>
      </c>
      <c r="E16" s="25">
        <v>38</v>
      </c>
      <c r="F16" s="25" t="s">
        <v>4</v>
      </c>
      <c r="G16" s="25">
        <v>42</v>
      </c>
      <c r="H16" s="35" t="s">
        <v>4</v>
      </c>
      <c r="I16" s="26">
        <v>2000</v>
      </c>
      <c r="J16" s="26">
        <v>22000</v>
      </c>
      <c r="K16" s="26" t="s">
        <v>4</v>
      </c>
      <c r="L16" s="33" t="e">
        <f>ROUNDUP(IF(kalkulator!$D$5&gt;=E16,I16*(kalkulator!$D$5-E16)+J16,""),-2)</f>
        <v>#VALUE!</v>
      </c>
    </row>
    <row r="17" spans="1:12" ht="15.75" thickBot="1" x14ac:dyDescent="0.3">
      <c r="A17" s="12" t="s">
        <v>5</v>
      </c>
      <c r="B17" s="27">
        <v>7</v>
      </c>
      <c r="C17" s="28">
        <v>4</v>
      </c>
      <c r="D17" s="29">
        <v>0.5714285714285714</v>
      </c>
      <c r="E17" s="30">
        <v>40</v>
      </c>
      <c r="F17" s="30" t="s">
        <v>4</v>
      </c>
      <c r="G17" s="30">
        <v>42</v>
      </c>
      <c r="H17" s="31" t="s">
        <v>4</v>
      </c>
      <c r="I17" s="32">
        <v>2500</v>
      </c>
      <c r="J17" s="32">
        <v>22000</v>
      </c>
      <c r="K17" s="32" t="s">
        <v>4</v>
      </c>
      <c r="L17" s="36" t="e">
        <f>ROUNDUP(IF(kalkulator!$D$5&gt;=E17,I17*(kalkulator!$D$5-E17)+J17,""),-2)</f>
        <v>#VALUE!</v>
      </c>
    </row>
  </sheetData>
  <conditionalFormatting sqref="J13:J17 J2:K12">
    <cfRule type="expression" dxfId="16" priority="3">
      <formula>B2=0</formula>
    </cfRule>
  </conditionalFormatting>
  <conditionalFormatting sqref="B2:K17">
    <cfRule type="cellIs" dxfId="6" priority="5" operator="equal">
      <formula>0</formula>
    </cfRule>
  </conditionalFormatting>
  <conditionalFormatting sqref="F2:F17">
    <cfRule type="expression" dxfId="15" priority="6">
      <formula>B2=0</formula>
    </cfRule>
  </conditionalFormatting>
  <conditionalFormatting sqref="H2:H17">
    <cfRule type="expression" dxfId="14" priority="7">
      <formula>B2=0</formula>
    </cfRule>
  </conditionalFormatting>
  <conditionalFormatting sqref="I2:I17">
    <cfRule type="expression" dxfId="13" priority="8">
      <formula>B2=0</formula>
    </cfRule>
  </conditionalFormatting>
  <conditionalFormatting sqref="K2:K17">
    <cfRule type="expression" dxfId="12" priority="9">
      <formula>B2=0</formula>
    </cfRule>
  </conditionalFormatting>
  <conditionalFormatting sqref="J2:K7">
    <cfRule type="expression" dxfId="11" priority="10">
      <formula>A2=0</formula>
    </cfRule>
  </conditionalFormatting>
  <conditionalFormatting sqref="J13:J17 J2:K12">
    <cfRule type="expression" dxfId="10" priority="4">
      <formula>B2&gt;0</formula>
    </cfRule>
  </conditionalFormatting>
  <conditionalFormatting sqref="I13:I17">
    <cfRule type="expression" dxfId="9" priority="1">
      <formula>A13=0</formula>
    </cfRule>
  </conditionalFormatting>
  <conditionalFormatting sqref="I13:I17">
    <cfRule type="expression" dxfId="8" priority="2">
      <formula>A13&gt;0</formula>
    </cfRule>
  </conditionalFormatting>
  <dataValidations disablePrompts="1" count="1">
    <dataValidation type="whole" operator="greaterThan" allowBlank="1" showInputMessage="1" showErrorMessage="1" error="A törésponti összeg legyen nagyobb, mint a minimum összeg!_x000a_" sqref="K2:K17" xr:uid="{D2FF4DF3-114F-4972-AF91-5C2FCC0BBAB7}">
      <formula1>J2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kalkulator</vt:lpstr>
      <vt:lpstr>segéd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Halasi Péter András</dc:creator>
  <cp:lastModifiedBy>Halasi Péter András</cp:lastModifiedBy>
  <dcterms:created xsi:type="dcterms:W3CDTF">2023-03-07T17:25:47Z</dcterms:created>
  <dcterms:modified xsi:type="dcterms:W3CDTF">2023-03-07T18:08:21Z</dcterms:modified>
</cp:coreProperties>
</file>